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Plus valía autoliquidaciones\"/>
    </mc:Choice>
  </mc:AlternateContent>
  <xr:revisionPtr revIDLastSave="0" documentId="13_ncr:1_{94C26554-2266-4EF6-9663-12F1B2D0A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dora" sheetId="1" r:id="rId1"/>
    <sheet name="Coeficientes y tipo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2" i="1"/>
  <c r="F26" i="1"/>
  <c r="F24" i="1"/>
  <c r="E34" i="1"/>
  <c r="E30" i="1"/>
  <c r="E32" i="1" s="1"/>
  <c r="E36" i="1" s="1"/>
  <c r="E28" i="1"/>
  <c r="E26" i="1"/>
  <c r="E24" i="1"/>
  <c r="F19" i="1"/>
  <c r="E21" i="1"/>
  <c r="F17" i="1"/>
  <c r="E17" i="1"/>
  <c r="F15" i="1"/>
  <c r="E15" i="1"/>
  <c r="E8" i="1"/>
  <c r="B22" i="1"/>
  <c r="B23" i="1" s="1"/>
  <c r="F10" i="1"/>
  <c r="F8" i="1"/>
  <c r="B18" i="1"/>
  <c r="E12" i="1" s="1"/>
  <c r="B20" i="1"/>
  <c r="F21" i="1" s="1"/>
  <c r="B25" i="1"/>
  <c r="B26" i="1" s="1"/>
  <c r="F28" i="1" l="1"/>
  <c r="F30" i="1" s="1"/>
  <c r="F34" i="1" s="1"/>
  <c r="F38" i="1" s="1"/>
  <c r="B28" i="1"/>
  <c r="B29" i="1" s="1"/>
</calcChain>
</file>

<file path=xl/sharedStrings.xml><?xml version="1.0" encoding="utf-8"?>
<sst xmlns="http://schemas.openxmlformats.org/spreadsheetml/2006/main" count="92" uniqueCount="86">
  <si>
    <t>HERRAMIENTA PARA EL CALCULO DE CUOTA DE PLUS VALÍA</t>
  </si>
  <si>
    <t>Fecha de adquisición</t>
  </si>
  <si>
    <t>Fecha de tranmisión</t>
  </si>
  <si>
    <t>Valor catastral</t>
  </si>
  <si>
    <t>Valor del suelo</t>
  </si>
  <si>
    <t>Porcentaje transmitido</t>
  </si>
  <si>
    <t>Coeficiente de incremento anual</t>
  </si>
  <si>
    <t>Incremento de valor</t>
  </si>
  <si>
    <t>Incremento de valor porcentaje transmitido</t>
  </si>
  <si>
    <t>Base imponible método real</t>
  </si>
  <si>
    <t>Cuota tributaria método objetivo</t>
  </si>
  <si>
    <t>Base imponible método objetivo</t>
  </si>
  <si>
    <t>Cuota tributaria método real</t>
  </si>
  <si>
    <t>Precio de adquisición</t>
  </si>
  <si>
    <t>Porcentaje del valor del suelo sobre valor catastral</t>
  </si>
  <si>
    <t>Tipo de gravamen</t>
  </si>
  <si>
    <t>(LOS RESULTADOS DE ESTA HERRAMIENTO NO TIENEN NINGÚN VALOR ANTE LA ADMINISTRACIÓN, UNICAMENTE LOS CONSIGNADOS EN LA AUTOLIQUIDACIÓN FIRMADA)</t>
  </si>
  <si>
    <t>Años transcurridos (Si es igual a "0" indique meses)</t>
  </si>
  <si>
    <t>Ubicación</t>
  </si>
  <si>
    <t>Fecha de adquisición (1)</t>
  </si>
  <si>
    <t>Fecha de transmisión (2)</t>
  </si>
  <si>
    <t>Precio de adquisición (4)</t>
  </si>
  <si>
    <t>Años o meses transcurridos entre la adquisición y la transmisión (3)</t>
  </si>
  <si>
    <t>Valor catastral (7)</t>
  </si>
  <si>
    <t>Precio de transmisión/adjudicación (5)</t>
  </si>
  <si>
    <t>Valor del suelo (8)</t>
  </si>
  <si>
    <t>Valor consignado declaración sucesiones (6)</t>
  </si>
  <si>
    <t>Valor de referencia (9)</t>
  </si>
  <si>
    <t>Porcentaje transmitido (10)</t>
  </si>
  <si>
    <t>Porcentaje del valor del suelo (11)</t>
  </si>
  <si>
    <t>METODO OBJETIVO</t>
  </si>
  <si>
    <t>METODO REAL</t>
  </si>
  <si>
    <t>Coeficiente (12)</t>
  </si>
  <si>
    <t>Valor del suelo transmitido (27)</t>
  </si>
  <si>
    <t>Base imponible (13)</t>
  </si>
  <si>
    <t>Tipo de gravamen (14)</t>
  </si>
  <si>
    <t>Cuota tributaria (15)</t>
  </si>
  <si>
    <t>Precio inicial (16)</t>
  </si>
  <si>
    <t>Precio final (17)</t>
  </si>
  <si>
    <t>Incremento de valor (18)</t>
  </si>
  <si>
    <t>Incremento del valor del suelo (19)</t>
  </si>
  <si>
    <t>Base imponible (20)</t>
  </si>
  <si>
    <t>Cuota tributaria (21)</t>
  </si>
  <si>
    <t>Valor de referencia</t>
  </si>
  <si>
    <t>Precio de transmisión/adjudicación</t>
  </si>
  <si>
    <t>VALORES</t>
  </si>
  <si>
    <t>INMUEBLE OBJETO DE TRANSMISIÓN</t>
  </si>
  <si>
    <t>(Rellene unicamente las casillas de la columna "B", de "B6" a "B16")</t>
  </si>
  <si>
    <t>(Una vez introducidos los datos requeridos, en las columnas "E" y "F" se reflejaran los datos a rellenar en la autoliquidación)</t>
  </si>
  <si>
    <t>Valor más alto (transmisión, adjudicación ó referencia)</t>
  </si>
  <si>
    <t>COEFICIENTES Y TIPOS IMPOSITIVOS PARA EL CÁLCULO DE PLUSVALÍA</t>
  </si>
  <si>
    <t>Periodo de generación</t>
  </si>
  <si>
    <t>Coeficientes de incremento</t>
  </si>
  <si>
    <t>Inferior a un mes</t>
  </si>
  <si>
    <t>No sujeto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</si>
  <si>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</si>
  <si>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</si>
  <si>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</si>
  <si>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</si>
  <si>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</si>
  <si>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</si>
  <si>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</si>
  <si>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</si>
  <si>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</si>
  <si>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</si>
  <si>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</si>
  <si>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</si>
  <si>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</si>
  <si>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</si>
  <si>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</si>
  <si>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</si>
  <si>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</si>
  <si>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</si>
  <si>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</si>
  <si>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</si>
  <si>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</si>
  <si>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</si>
  <si>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</si>
  <si>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</si>
  <si>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</si>
  <si>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</si>
  <si>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</si>
  <si>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</si>
  <si>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</si>
  <si>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</si>
  <si>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Igual o superior a 20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</si>
</sst>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" fontId="0" fillId="4" borderId="1" xfId="0" applyNumberFormat="1" applyFill="1" applyBorder="1"/>
    <xf numFmtId="0" fontId="2" fillId="0" borderId="0" xfId="0" applyFont="1"/>
    <xf numFmtId="1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4" fontId="1" fillId="0" borderId="6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/>
    <xf numFmtId="4" fontId="1" fillId="0" borderId="7" xfId="0" applyNumberFormat="1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0" fillId="0" borderId="16" xfId="0" applyBorder="1"/>
    <xf numFmtId="4" fontId="1" fillId="0" borderId="16" xfId="0" applyNumberFormat="1" applyFont="1" applyBorder="1" applyAlignment="1">
      <alignment horizontal="center"/>
    </xf>
    <xf numFmtId="0" fontId="0" fillId="0" borderId="9" xfId="0" applyBorder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ECFF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52" customWidth="1"/>
    <col min="2" max="2" width="20" customWidth="1"/>
    <col min="3" max="4" width="5" customWidth="1"/>
    <col min="5" max="5" width="42.140625" customWidth="1"/>
    <col min="6" max="6" width="40.5703125" customWidth="1"/>
  </cols>
  <sheetData>
    <row r="1" spans="1:6" x14ac:dyDescent="0.25">
      <c r="A1" s="45" t="s">
        <v>0</v>
      </c>
      <c r="B1" s="45"/>
      <c r="C1" s="10"/>
      <c r="D1" s="10"/>
    </row>
    <row r="2" spans="1:6" x14ac:dyDescent="0.25">
      <c r="A2" s="46" t="s">
        <v>47</v>
      </c>
      <c r="B2" s="46"/>
      <c r="C2" s="11"/>
      <c r="D2" s="11"/>
    </row>
    <row r="3" spans="1:6" x14ac:dyDescent="0.25">
      <c r="A3" t="s">
        <v>48</v>
      </c>
    </row>
    <row r="4" spans="1:6" x14ac:dyDescent="0.25">
      <c r="A4" s="7" t="s">
        <v>16</v>
      </c>
    </row>
    <row r="5" spans="1:6" ht="15.75" thickBot="1" x14ac:dyDescent="0.3">
      <c r="A5" s="48"/>
      <c r="B5" s="48"/>
      <c r="C5" s="11"/>
      <c r="D5" s="11"/>
    </row>
    <row r="6" spans="1:6" ht="15.75" thickTop="1" x14ac:dyDescent="0.25">
      <c r="A6" s="3" t="s">
        <v>1</v>
      </c>
      <c r="B6" s="8">
        <v>42658</v>
      </c>
      <c r="C6" s="13"/>
      <c r="D6" s="13"/>
      <c r="E6" s="16" t="s">
        <v>46</v>
      </c>
      <c r="F6" s="17"/>
    </row>
    <row r="7" spans="1:6" x14ac:dyDescent="0.25">
      <c r="A7" s="3" t="s">
        <v>2</v>
      </c>
      <c r="B7" s="8">
        <v>44675</v>
      </c>
      <c r="C7" s="13"/>
      <c r="D7" s="13"/>
      <c r="E7" s="18" t="s">
        <v>21</v>
      </c>
      <c r="F7" s="19" t="s">
        <v>19</v>
      </c>
    </row>
    <row r="8" spans="1:6" x14ac:dyDescent="0.25">
      <c r="A8" s="3" t="s">
        <v>3</v>
      </c>
      <c r="B8" s="9">
        <v>54125.18</v>
      </c>
      <c r="C8" s="14"/>
      <c r="D8" s="14"/>
      <c r="E8" s="20">
        <f>B11</f>
        <v>25500</v>
      </c>
      <c r="F8" s="21">
        <f>B6</f>
        <v>42658</v>
      </c>
    </row>
    <row r="9" spans="1:6" x14ac:dyDescent="0.25">
      <c r="A9" s="3" t="s">
        <v>4</v>
      </c>
      <c r="B9" s="9">
        <v>8812.4699999999993</v>
      </c>
      <c r="C9" s="14"/>
      <c r="D9" s="14"/>
      <c r="E9" s="18" t="s">
        <v>18</v>
      </c>
      <c r="F9" s="19" t="s">
        <v>20</v>
      </c>
    </row>
    <row r="10" spans="1:6" x14ac:dyDescent="0.25">
      <c r="A10" s="3" t="s">
        <v>5</v>
      </c>
      <c r="B10" s="9">
        <v>100</v>
      </c>
      <c r="C10" s="14"/>
      <c r="D10" s="14"/>
      <c r="E10" s="18"/>
      <c r="F10" s="21">
        <f>B7</f>
        <v>44675</v>
      </c>
    </row>
    <row r="11" spans="1:6" x14ac:dyDescent="0.25">
      <c r="A11" s="3" t="s">
        <v>13</v>
      </c>
      <c r="B11" s="9">
        <v>25500</v>
      </c>
      <c r="C11" s="14"/>
      <c r="D11" s="14"/>
      <c r="E11" s="18" t="s">
        <v>22</v>
      </c>
      <c r="F11" s="19"/>
    </row>
    <row r="12" spans="1:6" ht="15.75" thickBot="1" x14ac:dyDescent="0.3">
      <c r="A12" s="3" t="s">
        <v>44</v>
      </c>
      <c r="B12" s="9">
        <v>43000</v>
      </c>
      <c r="C12" s="14"/>
      <c r="D12" s="14"/>
      <c r="E12" s="27">
        <f>B18</f>
        <v>5</v>
      </c>
      <c r="F12" s="28"/>
    </row>
    <row r="13" spans="1:6" ht="15.75" thickTop="1" x14ac:dyDescent="0.25">
      <c r="A13" s="3" t="s">
        <v>43</v>
      </c>
      <c r="B13" s="9">
        <v>45000</v>
      </c>
      <c r="C13" s="14"/>
      <c r="D13" s="14"/>
      <c r="E13" s="25" t="s">
        <v>45</v>
      </c>
      <c r="F13" s="26"/>
    </row>
    <row r="14" spans="1:6" x14ac:dyDescent="0.25">
      <c r="A14" s="3" t="s">
        <v>49</v>
      </c>
      <c r="B14" s="9">
        <v>45000</v>
      </c>
      <c r="C14" s="14"/>
      <c r="D14" s="14"/>
      <c r="E14" s="18" t="s">
        <v>21</v>
      </c>
      <c r="F14" s="22" t="s">
        <v>23</v>
      </c>
    </row>
    <row r="15" spans="1:6" x14ac:dyDescent="0.25">
      <c r="A15" s="3" t="s">
        <v>6</v>
      </c>
      <c r="B15" s="9">
        <v>0.16</v>
      </c>
      <c r="C15" s="14"/>
      <c r="D15" s="14"/>
      <c r="E15" s="20">
        <f>B11</f>
        <v>25500</v>
      </c>
      <c r="F15" s="23">
        <f>B8</f>
        <v>54125.18</v>
      </c>
    </row>
    <row r="16" spans="1:6" x14ac:dyDescent="0.25">
      <c r="A16" s="3" t="s">
        <v>15</v>
      </c>
      <c r="B16" s="9">
        <v>25</v>
      </c>
      <c r="C16" s="14"/>
      <c r="D16" s="14"/>
      <c r="E16" s="18" t="s">
        <v>24</v>
      </c>
      <c r="F16" s="19" t="s">
        <v>25</v>
      </c>
    </row>
    <row r="17" spans="1:6" x14ac:dyDescent="0.25">
      <c r="A17" s="1"/>
      <c r="B17" s="1"/>
      <c r="E17" s="20">
        <f>B12</f>
        <v>43000</v>
      </c>
      <c r="F17" s="23">
        <f>B9</f>
        <v>8812.4699999999993</v>
      </c>
    </row>
    <row r="18" spans="1:6" x14ac:dyDescent="0.25">
      <c r="A18" s="4" t="s">
        <v>17</v>
      </c>
      <c r="B18" s="5">
        <f>DATEDIF(B6,B7,"Y")</f>
        <v>5</v>
      </c>
      <c r="E18" s="18" t="s">
        <v>26</v>
      </c>
      <c r="F18" s="19" t="s">
        <v>27</v>
      </c>
    </row>
    <row r="19" spans="1:6" x14ac:dyDescent="0.25">
      <c r="A19" s="1"/>
      <c r="B19" s="1"/>
      <c r="E19" s="18"/>
      <c r="F19" s="23">
        <f>B13</f>
        <v>45000</v>
      </c>
    </row>
    <row r="20" spans="1:6" x14ac:dyDescent="0.25">
      <c r="A20" s="4" t="s">
        <v>14</v>
      </c>
      <c r="B20" s="6">
        <f>IF(B8=0,0,SUM(B9*100)/B8)</f>
        <v>16.281645622240884</v>
      </c>
      <c r="C20" s="15"/>
      <c r="D20" s="15"/>
      <c r="E20" s="18" t="s">
        <v>28</v>
      </c>
      <c r="F20" s="19" t="s">
        <v>29</v>
      </c>
    </row>
    <row r="21" spans="1:6" ht="15.75" thickBot="1" x14ac:dyDescent="0.3">
      <c r="A21" s="1"/>
      <c r="B21" s="2"/>
      <c r="C21" s="15"/>
      <c r="D21" s="15"/>
      <c r="E21" s="29">
        <f>B10</f>
        <v>100</v>
      </c>
      <c r="F21" s="24">
        <f>B20</f>
        <v>16.281645622240884</v>
      </c>
    </row>
    <row r="22" spans="1:6" ht="15.75" thickTop="1" x14ac:dyDescent="0.25">
      <c r="A22" s="4" t="s">
        <v>7</v>
      </c>
      <c r="B22" s="6">
        <f>SUM(B14-B11)</f>
        <v>19500</v>
      </c>
      <c r="C22" s="15"/>
      <c r="D22" s="15"/>
      <c r="E22" s="34" t="s">
        <v>30</v>
      </c>
      <c r="F22" s="30" t="s">
        <v>31</v>
      </c>
    </row>
    <row r="23" spans="1:6" x14ac:dyDescent="0.25">
      <c r="A23" s="4" t="s">
        <v>8</v>
      </c>
      <c r="B23" s="6">
        <f>SUM(B22*B10)/100</f>
        <v>19500</v>
      </c>
      <c r="C23" s="15"/>
      <c r="D23" s="15"/>
      <c r="E23" s="35" t="s">
        <v>25</v>
      </c>
      <c r="F23" s="31" t="s">
        <v>37</v>
      </c>
    </row>
    <row r="24" spans="1:6" x14ac:dyDescent="0.25">
      <c r="A24" s="1"/>
      <c r="B24" s="2"/>
      <c r="C24" s="15"/>
      <c r="D24" s="15"/>
      <c r="E24" s="36">
        <f>B9</f>
        <v>8812.4699999999993</v>
      </c>
      <c r="F24" s="32">
        <f>B11</f>
        <v>25500</v>
      </c>
    </row>
    <row r="25" spans="1:6" x14ac:dyDescent="0.25">
      <c r="A25" s="4" t="s">
        <v>11</v>
      </c>
      <c r="B25" s="6">
        <f>SUM(B9*B10)/100</f>
        <v>8812.4699999999993</v>
      </c>
      <c r="C25" s="15"/>
      <c r="D25" s="15"/>
      <c r="E25" s="35" t="s">
        <v>32</v>
      </c>
      <c r="F25" s="31" t="s">
        <v>38</v>
      </c>
    </row>
    <row r="26" spans="1:6" x14ac:dyDescent="0.25">
      <c r="A26" s="4" t="s">
        <v>10</v>
      </c>
      <c r="B26" s="6">
        <f>SUM((B25*B15)*B16/100)</f>
        <v>352.49879999999996</v>
      </c>
      <c r="C26" s="15"/>
      <c r="D26" s="15"/>
      <c r="E26" s="36">
        <f>B15</f>
        <v>0.16</v>
      </c>
      <c r="F26" s="32">
        <f>B14</f>
        <v>45000</v>
      </c>
    </row>
    <row r="27" spans="1:6" x14ac:dyDescent="0.25">
      <c r="A27" s="1"/>
      <c r="B27" s="2"/>
      <c r="C27" s="15"/>
      <c r="D27" s="15"/>
      <c r="E27" s="35" t="s">
        <v>28</v>
      </c>
      <c r="F27" s="31" t="s">
        <v>39</v>
      </c>
    </row>
    <row r="28" spans="1:6" x14ac:dyDescent="0.25">
      <c r="A28" s="4" t="s">
        <v>9</v>
      </c>
      <c r="B28" s="6">
        <f>SUM(B23*B20)/100</f>
        <v>3174.9208963369724</v>
      </c>
      <c r="C28" s="15"/>
      <c r="D28" s="15"/>
      <c r="E28" s="36">
        <f>B10</f>
        <v>100</v>
      </c>
      <c r="F28" s="32">
        <f>SUM(F26-F24)</f>
        <v>19500</v>
      </c>
    </row>
    <row r="29" spans="1:6" x14ac:dyDescent="0.25">
      <c r="A29" s="4" t="s">
        <v>12</v>
      </c>
      <c r="B29" s="6">
        <f>SUM(B28*B16)/100</f>
        <v>793.7302240842431</v>
      </c>
      <c r="C29" s="15"/>
      <c r="D29" s="15"/>
      <c r="E29" s="35" t="s">
        <v>33</v>
      </c>
      <c r="F29" s="31" t="s">
        <v>40</v>
      </c>
    </row>
    <row r="30" spans="1:6" x14ac:dyDescent="0.25">
      <c r="E30" s="36">
        <f>SUM(B9*B10)/100</f>
        <v>8812.4699999999993</v>
      </c>
      <c r="F30" s="32">
        <f>SUM(F28*B20)/100</f>
        <v>3174.9208963369724</v>
      </c>
    </row>
    <row r="31" spans="1:6" x14ac:dyDescent="0.25">
      <c r="E31" s="35" t="s">
        <v>34</v>
      </c>
      <c r="F31" s="31" t="s">
        <v>28</v>
      </c>
    </row>
    <row r="32" spans="1:6" x14ac:dyDescent="0.25">
      <c r="A32" s="47"/>
      <c r="B32" s="47"/>
      <c r="C32" s="10"/>
      <c r="D32" s="10"/>
      <c r="E32" s="36">
        <f>SUM(E30*B15)</f>
        <v>1409.9951999999998</v>
      </c>
      <c r="F32" s="32">
        <f>B10</f>
        <v>100</v>
      </c>
    </row>
    <row r="33" spans="3:6" x14ac:dyDescent="0.25">
      <c r="E33" s="35" t="s">
        <v>35</v>
      </c>
      <c r="F33" s="31" t="s">
        <v>41</v>
      </c>
    </row>
    <row r="34" spans="3:6" x14ac:dyDescent="0.25">
      <c r="E34" s="36">
        <f>B16</f>
        <v>25</v>
      </c>
      <c r="F34" s="32">
        <f>SUM(F30*F32)/100</f>
        <v>3174.9208963369724</v>
      </c>
    </row>
    <row r="35" spans="3:6" x14ac:dyDescent="0.25">
      <c r="E35" s="35" t="s">
        <v>36</v>
      </c>
      <c r="F35" s="31" t="s">
        <v>35</v>
      </c>
    </row>
    <row r="36" spans="3:6" x14ac:dyDescent="0.25">
      <c r="E36" s="36">
        <f>SUM(E32*B16)/100</f>
        <v>352.49879999999996</v>
      </c>
      <c r="F36" s="32">
        <f>B16</f>
        <v>25</v>
      </c>
    </row>
    <row r="37" spans="3:6" x14ac:dyDescent="0.25">
      <c r="E37" s="35"/>
      <c r="F37" s="31" t="s">
        <v>42</v>
      </c>
    </row>
    <row r="38" spans="3:6" ht="15.75" thickBot="1" x14ac:dyDescent="0.3">
      <c r="E38" s="37"/>
      <c r="F38" s="33">
        <f>SUM(F34*F36)/100</f>
        <v>793.7302240842431</v>
      </c>
    </row>
    <row r="39" spans="3:6" ht="15.75" thickTop="1" x14ac:dyDescent="0.25">
      <c r="C39" s="12"/>
      <c r="D39" s="12"/>
    </row>
  </sheetData>
  <sheetProtection algorithmName="SHA-512" hashValue="1vbSo0Ceh4zYAJKUJYDZJiUtO7K1d4IUaI61WLx8D5NIvg8OumxUtc6vFeGMuRhyYLBzZ9iqbcyVmx46kMjEJA==" saltValue="o2ot/8hiT4LurIJRhfiJZw==" spinCount="100000" sheet="1" objects="1" scenarios="1"/>
  <mergeCells count="4">
    <mergeCell ref="A1:B1"/>
    <mergeCell ref="A2:B2"/>
    <mergeCell ref="A32:B32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6"/>
  <sheetViews>
    <sheetView workbookViewId="0">
      <selection activeCell="D36" sqref="D36"/>
    </sheetView>
  </sheetViews>
  <sheetFormatPr baseColWidth="10" defaultRowHeight="15" x14ac:dyDescent="0.25"/>
  <cols>
    <col min="1" max="1" width="16.28515625" customWidth="1"/>
    <col min="2" max="2" width="29.5703125" customWidth="1"/>
    <col min="3" max="3" width="27.42578125" customWidth="1"/>
    <col min="4" max="4" width="26.7109375" customWidth="1"/>
  </cols>
  <sheetData>
    <row r="2" spans="2:4" x14ac:dyDescent="0.25">
      <c r="B2" s="44" t="s">
        <v>50</v>
      </c>
      <c r="C2" s="44"/>
      <c r="D2" s="44"/>
    </row>
    <row r="3" spans="2:4" ht="15.75" thickBot="1" x14ac:dyDescent="0.3"/>
    <row r="4" spans="2:4" ht="15.75" thickBot="1" x14ac:dyDescent="0.3">
      <c r="B4" s="38" t="s">
        <v>51</v>
      </c>
      <c r="C4" s="38" t="s">
        <v>52</v>
      </c>
      <c r="D4" s="38" t="s">
        <v>15</v>
      </c>
    </row>
    <row r="5" spans="2:4" ht="15.75" thickBot="1" x14ac:dyDescent="0.3">
      <c r="B5" s="39" t="s">
        <v>53</v>
      </c>
      <c r="C5" s="39" t="s">
        <v>54</v>
      </c>
      <c r="D5" s="40"/>
    </row>
    <row r="6" spans="2:4" ht="15.75" thickBot="1" x14ac:dyDescent="0.3">
      <c r="B6" s="41" t="s">
        <v>55</v>
      </c>
      <c r="C6" s="42">
        <v>0.01</v>
      </c>
      <c r="D6" s="43">
        <v>0.25</v>
      </c>
    </row>
    <row r="7" spans="2:4" ht="15.75" thickBot="1" x14ac:dyDescent="0.3">
      <c r="B7" s="41" t="s">
        <v>56</v>
      </c>
      <c r="C7" s="42">
        <v>0.02</v>
      </c>
      <c r="D7" s="43">
        <v>0.25</v>
      </c>
    </row>
    <row r="8" spans="2:4" ht="15.75" thickBot="1" x14ac:dyDescent="0.3">
      <c r="B8" s="41" t="s">
        <v>57</v>
      </c>
      <c r="C8" s="42">
        <v>0.03</v>
      </c>
      <c r="D8" s="43">
        <v>0.25</v>
      </c>
    </row>
    <row r="9" spans="2:4" ht="15.75" thickBot="1" x14ac:dyDescent="0.3">
      <c r="B9" s="41" t="s">
        <v>58</v>
      </c>
      <c r="C9" s="42">
        <v>0.04</v>
      </c>
      <c r="D9" s="43">
        <v>0.25</v>
      </c>
    </row>
    <row r="10" spans="2:4" ht="15.75" thickBot="1" x14ac:dyDescent="0.3">
      <c r="B10" s="41" t="s">
        <v>59</v>
      </c>
      <c r="C10" s="42">
        <v>0.05</v>
      </c>
      <c r="D10" s="43">
        <v>0.25</v>
      </c>
    </row>
    <row r="11" spans="2:4" ht="15.75" thickBot="1" x14ac:dyDescent="0.3">
      <c r="B11" s="41" t="s">
        <v>60</v>
      </c>
      <c r="C11" s="42">
        <v>0.06</v>
      </c>
      <c r="D11" s="43">
        <v>0.25</v>
      </c>
    </row>
    <row r="12" spans="2:4" ht="15.75" thickBot="1" x14ac:dyDescent="0.3">
      <c r="B12" s="41" t="s">
        <v>61</v>
      </c>
      <c r="C12" s="42">
        <v>0.08</v>
      </c>
      <c r="D12" s="43">
        <v>0.25</v>
      </c>
    </row>
    <row r="13" spans="2:4" ht="15.75" thickBot="1" x14ac:dyDescent="0.3">
      <c r="B13" s="41" t="s">
        <v>62</v>
      </c>
      <c r="C13" s="42">
        <v>0.09</v>
      </c>
      <c r="D13" s="43">
        <v>0.25</v>
      </c>
    </row>
    <row r="14" spans="2:4" ht="15.75" thickBot="1" x14ac:dyDescent="0.3">
      <c r="B14" s="41" t="s">
        <v>63</v>
      </c>
      <c r="C14" s="42">
        <v>0.1</v>
      </c>
      <c r="D14" s="43">
        <v>0.25</v>
      </c>
    </row>
    <row r="15" spans="2:4" ht="15.75" thickBot="1" x14ac:dyDescent="0.3">
      <c r="B15" s="41" t="s">
        <v>64</v>
      </c>
      <c r="C15" s="42">
        <v>0.11</v>
      </c>
      <c r="D15" s="43">
        <v>0.25</v>
      </c>
    </row>
    <row r="16" spans="2:4" ht="15.75" thickBot="1" x14ac:dyDescent="0.3">
      <c r="B16" s="41" t="s">
        <v>65</v>
      </c>
      <c r="C16" s="42">
        <v>0.12</v>
      </c>
      <c r="D16" s="43">
        <v>0.25</v>
      </c>
    </row>
    <row r="17" spans="2:4" ht="15.75" thickBot="1" x14ac:dyDescent="0.3">
      <c r="B17" s="41" t="s">
        <v>66</v>
      </c>
      <c r="C17" s="42">
        <v>0.12</v>
      </c>
      <c r="D17" s="43">
        <v>0.25</v>
      </c>
    </row>
    <row r="18" spans="2:4" ht="15.75" thickBot="1" x14ac:dyDescent="0.3">
      <c r="B18" s="41" t="s">
        <v>67</v>
      </c>
      <c r="C18" s="42">
        <v>0.14000000000000001</v>
      </c>
      <c r="D18" s="43">
        <v>0.25</v>
      </c>
    </row>
    <row r="19" spans="2:4" ht="15.75" thickBot="1" x14ac:dyDescent="0.3">
      <c r="B19" s="41" t="s">
        <v>68</v>
      </c>
      <c r="C19" s="42">
        <v>0.15</v>
      </c>
      <c r="D19" s="43">
        <v>0.25</v>
      </c>
    </row>
    <row r="20" spans="2:4" ht="15.75" thickBot="1" x14ac:dyDescent="0.3">
      <c r="B20" s="41" t="s">
        <v>69</v>
      </c>
      <c r="C20" s="42">
        <v>0.16</v>
      </c>
      <c r="D20" s="43">
        <v>0.25</v>
      </c>
    </row>
    <row r="21" spans="2:4" ht="15.75" thickBot="1" x14ac:dyDescent="0.3">
      <c r="B21" s="41" t="s">
        <v>70</v>
      </c>
      <c r="C21" s="42">
        <v>0.16</v>
      </c>
      <c r="D21" s="43">
        <v>0.25</v>
      </c>
    </row>
    <row r="22" spans="2:4" ht="15.75" thickBot="1" x14ac:dyDescent="0.3">
      <c r="B22" s="41" t="s">
        <v>71</v>
      </c>
      <c r="C22" s="42">
        <v>0.15</v>
      </c>
      <c r="D22" s="43">
        <v>0.25</v>
      </c>
    </row>
    <row r="23" spans="2:4" ht="15.75" thickBot="1" x14ac:dyDescent="0.3">
      <c r="B23" s="41" t="s">
        <v>72</v>
      </c>
      <c r="C23" s="42">
        <v>0.12</v>
      </c>
      <c r="D23" s="43">
        <v>0.25</v>
      </c>
    </row>
    <row r="24" spans="2:4" ht="15.75" thickBot="1" x14ac:dyDescent="0.3">
      <c r="B24" s="41" t="s">
        <v>73</v>
      </c>
      <c r="C24" s="42">
        <v>0.1</v>
      </c>
      <c r="D24" s="43">
        <v>0.25</v>
      </c>
    </row>
    <row r="25" spans="2:4" ht="15.75" thickBot="1" x14ac:dyDescent="0.3">
      <c r="B25" s="41" t="s">
        <v>74</v>
      </c>
      <c r="C25" s="42">
        <v>0.09</v>
      </c>
      <c r="D25" s="43">
        <v>0.25</v>
      </c>
    </row>
    <row r="26" spans="2:4" ht="15.75" thickBot="1" x14ac:dyDescent="0.3">
      <c r="B26" s="41" t="s">
        <v>75</v>
      </c>
      <c r="C26" s="42">
        <v>0.08</v>
      </c>
      <c r="D26" s="43">
        <v>0.25</v>
      </c>
    </row>
    <row r="27" spans="2:4" ht="15.75" thickBot="1" x14ac:dyDescent="0.3">
      <c r="B27" s="41" t="s">
        <v>76</v>
      </c>
      <c r="C27" s="42">
        <v>0.08</v>
      </c>
      <c r="D27" s="43">
        <v>0.25</v>
      </c>
    </row>
    <row r="28" spans="2:4" ht="15.75" thickBot="1" x14ac:dyDescent="0.3">
      <c r="B28" s="41" t="s">
        <v>77</v>
      </c>
      <c r="C28" s="42">
        <v>0.08</v>
      </c>
      <c r="D28" s="43">
        <v>0.25</v>
      </c>
    </row>
    <row r="29" spans="2:4" ht="15.75" thickBot="1" x14ac:dyDescent="0.3">
      <c r="B29" s="41" t="s">
        <v>78</v>
      </c>
      <c r="C29" s="42">
        <v>0.08</v>
      </c>
      <c r="D29" s="43">
        <v>0.25</v>
      </c>
    </row>
    <row r="30" spans="2:4" ht="15.75" thickBot="1" x14ac:dyDescent="0.3">
      <c r="B30" s="41" t="s">
        <v>79</v>
      </c>
      <c r="C30" s="42">
        <v>0.1</v>
      </c>
      <c r="D30" s="43">
        <v>0.25</v>
      </c>
    </row>
    <row r="31" spans="2:4" ht="15.75" thickBot="1" x14ac:dyDescent="0.3">
      <c r="B31" s="41" t="s">
        <v>80</v>
      </c>
      <c r="C31" s="42">
        <v>0.12</v>
      </c>
      <c r="D31" s="43">
        <v>0.25</v>
      </c>
    </row>
    <row r="32" spans="2:4" ht="15.75" thickBot="1" x14ac:dyDescent="0.3">
      <c r="B32" s="41" t="s">
        <v>81</v>
      </c>
      <c r="C32" s="42">
        <v>0.16</v>
      </c>
      <c r="D32" s="43">
        <v>0.2</v>
      </c>
    </row>
    <row r="33" spans="2:4" ht="15.75" thickBot="1" x14ac:dyDescent="0.3">
      <c r="B33" s="41" t="s">
        <v>82</v>
      </c>
      <c r="C33" s="42">
        <v>0.2</v>
      </c>
      <c r="D33" s="43">
        <v>0.2</v>
      </c>
    </row>
    <row r="34" spans="2:4" ht="15.75" thickBot="1" x14ac:dyDescent="0.3">
      <c r="B34" s="41" t="s">
        <v>83</v>
      </c>
      <c r="C34" s="42">
        <v>0.26</v>
      </c>
      <c r="D34" s="43">
        <v>0.2</v>
      </c>
    </row>
    <row r="35" spans="2:4" ht="15.75" thickBot="1" x14ac:dyDescent="0.3">
      <c r="B35" s="41" t="s">
        <v>84</v>
      </c>
      <c r="C35" s="42">
        <v>0.31</v>
      </c>
      <c r="D35" s="43">
        <v>0.2</v>
      </c>
    </row>
    <row r="36" spans="2:4" ht="15.75" thickBot="1" x14ac:dyDescent="0.3">
      <c r="B36" s="41" t="s">
        <v>85</v>
      </c>
      <c r="C36" s="42">
        <v>0.38</v>
      </c>
      <c r="D36" s="43">
        <v>0.2</v>
      </c>
    </row>
  </sheetData>
  <sheetProtection algorithmName="SHA-512" hashValue="HwER+Cmj9ssb76ky0TQJhV8Shj0q4+Hrn5/CHfhMZOvZvvP+AlkYH0uv4dQznnzGu0uZqvxnn04wam57NCB54Q==" saltValue="Grvk7Q797XiohzZ6aUdmf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</vt:lpstr>
      <vt:lpstr>Coeficientes y tipos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Martin-Portugues Fernandez</dc:creator>
  <cp:lastModifiedBy>Ricardo Martin-Portugues Fernandez</cp:lastModifiedBy>
  <dcterms:created xsi:type="dcterms:W3CDTF">2015-06-05T18:19:34Z</dcterms:created>
  <dcterms:modified xsi:type="dcterms:W3CDTF">2023-01-12T10:08:46Z</dcterms:modified>
</cp:coreProperties>
</file>